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bmgovpl0-my.sharepoint.com/personal/ireneusz_staron_abm_gov_pl/Documents/Pulpit/"/>
    </mc:Choice>
  </mc:AlternateContent>
  <xr:revisionPtr revIDLastSave="1" documentId="8_{FD98861A-A2E1-4F90-8CC2-5F4C7E92479A}" xr6:coauthVersionLast="47" xr6:coauthVersionMax="47" xr10:uidLastSave="{555933E9-375D-48D6-8D2C-8F4B821AE2A1}"/>
  <bookViews>
    <workbookView xWindow="-23400" yWindow="-21720" windowWidth="38640" windowHeight="21120" activeTab="7" xr2:uid="{B782AE0D-02BB-42C5-B68E-046941EE8498}"/>
  </bookViews>
  <sheets>
    <sheet name="RNA- ABM.2021.5" sheetId="13" r:id="rId1"/>
    <sheet name="Wyroby medyczne - ABM.2022.2" sheetId="16" r:id="rId2"/>
    <sheet name="Generyki - ABM.2022.4" sheetId="18" r:id="rId3"/>
    <sheet name="Terapie komórkowe -  ABM.2022.5" sheetId="19" r:id="rId4"/>
    <sheet name="Kwasy nukleinowe - ABM.2022.6" sheetId="20" r:id="rId5"/>
    <sheet name="ai-  ABM.2022.7" sheetId="21" r:id="rId6"/>
    <sheet name="ABM 2023.4" sheetId="22" r:id="rId7"/>
    <sheet name="SUM" sheetId="2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3" l="1"/>
  <c r="E10" i="20"/>
  <c r="E10" i="22"/>
  <c r="E5" i="21"/>
  <c r="E10" i="19"/>
  <c r="E21" i="18"/>
  <c r="E9" i="16"/>
  <c r="E7" i="13"/>
</calcChain>
</file>

<file path=xl/sharedStrings.xml><?xml version="1.0" encoding="utf-8"?>
<sst xmlns="http://schemas.openxmlformats.org/spreadsheetml/2006/main" count="194" uniqueCount="152">
  <si>
    <t>Lp.</t>
  </si>
  <si>
    <t>Numer projektu</t>
  </si>
  <si>
    <t>Beneficjent</t>
  </si>
  <si>
    <t>Tytuł projektu</t>
  </si>
  <si>
    <t>Kwota dofinansowania</t>
  </si>
  <si>
    <t>2021/ABM/05/00001</t>
  </si>
  <si>
    <t>Adamed Pharma Spółka Akcyjna</t>
  </si>
  <si>
    <t>Development of novel mRNA/VLP-based vaccines against emerging zoonotic viral diseases</t>
  </si>
  <si>
    <t>2021/ABM/05/00002</t>
  </si>
  <si>
    <t>Acellmed Spółka z ograniczoną odpowiedzialnością</t>
  </si>
  <si>
    <t>Mutation-resistant nano therapeutics inhibiting infection progress of RNA-virus, SARS-CoV-2</t>
  </si>
  <si>
    <t>2021/ABM/05/00004</t>
  </si>
  <si>
    <t>Warszawskie Zakłady Farmaceutyczne Polfa Spółka Akcyjna</t>
  </si>
  <si>
    <t>Development of a universal fast-response platform, based on RNA technology, ensuring the national drug and epidemiological safety</t>
  </si>
  <si>
    <t>2021/ABM/05/00005</t>
  </si>
  <si>
    <t>Celon Pharma S.A.</t>
  </si>
  <si>
    <t>TransformRNA - mRNA Therapeutics generation platform</t>
  </si>
  <si>
    <t>2022/ABM/02/00004</t>
  </si>
  <si>
    <t>Pentacomp Systemy Informatyczne SA</t>
  </si>
  <si>
    <t>Development of an IT system based on artificial intelligence algorithms supporting the diagnosis of hip dysplasia in infants and the process of choosing the optimal therapeutic path.</t>
  </si>
  <si>
    <t>2022/ABM/02/00008</t>
  </si>
  <si>
    <t>BHH MIKROMED
Sp. z o.o.</t>
  </si>
  <si>
    <t>Development of unified implantological kit for minimally invasive correction of thoracic defects along with the dedicated necessary surgery instruments</t>
  </si>
  <si>
    <t>2022/ABM/02/00011</t>
  </si>
  <si>
    <t>Consultronix</t>
  </si>
  <si>
    <t>Development and implementation of an innovative device for cardiological diagnostics - neoECG system</t>
  </si>
  <si>
    <t>2022/ABM/02/00012</t>
  </si>
  <si>
    <t>EGZOTech Sp. z o.o.</t>
  </si>
  <si>
    <t>Research, development, and clinical trials of an innovative rehabilitation cycling robot (rotor) for the automatic evaluation and treatment of upper and lower limbs using artificial intelligence expert systems, dynamometric testing, electromyography, electrocardiography, and electrical stimulation</t>
  </si>
  <si>
    <t>2022/ABM/02/00013</t>
  </si>
  <si>
    <t>Softblue S.A.</t>
  </si>
  <si>
    <t>Virtual Intelligent Medical Assistant - an innovative, adaptive system of communication with the patient using artificial intelligence methods and techniques</t>
  </si>
  <si>
    <t>2022/ABM/02/00019</t>
  </si>
  <si>
    <t>METRUM CRYOFLEX 
Sp. z o. o.</t>
  </si>
  <si>
    <t>Development of an innovative device with a dedicated probe for intraoperative cryoanalgesia to implement a unique and effective pain management therapy for cardiothoracic surgery.</t>
  </si>
  <si>
    <t>2022/ABM/04/00001</t>
  </si>
  <si>
    <t>Celon Pharma S.A</t>
  </si>
  <si>
    <t>CardioCAPS - Zwiększenie bezpieczeństwa lekowego poprzez wdrożenie w produkcji własnej Celon Pharma S.A. innowacyjnych form doustnych trzech produktów leczniczych stosowanych w farmakoterapii chorób sercowo-naczyniowych</t>
  </si>
  <si>
    <t>2022/ABM/04/00002</t>
  </si>
  <si>
    <t>ZAKŁADY FARMACEUTYCZNE "POLPHARMA" SPÓŁKA AKCYJNA</t>
  </si>
  <si>
    <t>Opracowanie i rozwój innowacyjnego rozwiązania – złożonego, trójskładnikowego produktu leczniczego, ukierunkowanego na terapię nadciśnienia tętniczego</t>
  </si>
  <si>
    <t>2022/ABM/04/00003</t>
  </si>
  <si>
    <t>PRZEDSIĘBIORSTWO PRODUKCJI FARMACEUTYCZNEJ HASCO - LEK" SPÓŁKA AKCYJNA</t>
  </si>
  <si>
    <t>Opracowanie leku generycznego wykazującego biorównoważność, zawierającego dwie substancje czynne stosowanego w leczeniu cukrzycy typu 2 u dorosłych pacjentów</t>
  </si>
  <si>
    <t>2022/ABM/04/00004</t>
  </si>
  <si>
    <t>PRZEDSIĘBIORSTWO FARMACEUTYCZNE LEK-AM SPÓŁKA Z OGRANICZONĄ ODPOWIEDZIALNOŚCIĄ</t>
  </si>
  <si>
    <t>„Opracowanie nowego produktu leczniczego złożonego do stosowania w terapii cukrzycy typu 2”</t>
  </si>
  <si>
    <t>2022/ABM/04/00005</t>
  </si>
  <si>
    <t>Opracowanie dwuskładnikowego produktu leczniczego stosowanego w terapii przewlekłej obturacyjnej choroby płuc (POChP)</t>
  </si>
  <si>
    <t>2022/ABM/04/00006</t>
  </si>
  <si>
    <t>WARSZAWSKIE ZAKŁADY FARMACEUTYCZNE POLFA SPÓŁKA AKCYJNA</t>
  </si>
  <si>
    <t>Opracowanie i wprowadzenie na rynek medyczny pierwszego produktu nieantybiotykowego w leczeniu infekcyjnych schorzeń oczu – innowacyjnej postaci farmaceutycznej zawierającej substancję antyseptyczną.</t>
  </si>
  <si>
    <t>2022/ABM/04/00007</t>
  </si>
  <si>
    <t>Opracowanie i rozwój innowacyjnego rozwiązania – złożonego, dwuskładnikowego produktu leczniczego w postaci kropli do oczu w opakowaniu wielodawkowym bez konserwantów, ukierunkowanego na terapię jaskry otwartego kąta.</t>
  </si>
  <si>
    <t>2022/ABM/04/00008</t>
  </si>
  <si>
    <t>Opracowanie i rozwój innowacyjnego rozwiązania - leku generycznego z grupy agonistów receptora GLP-1 w terapii cukrzycy typu 2.</t>
  </si>
  <si>
    <t>2022/ABM/04/00009</t>
  </si>
  <si>
    <t>Voxel Spółka Akcyjna</t>
  </si>
  <si>
    <t>Przeprowadzenie prac badawczo-rozwojowych produktu radiofarmaceutycznego do diagnostyki raka prostaty i guzów neuroendokrynnych</t>
  </si>
  <si>
    <t>2022/ABM/04/00011</t>
  </si>
  <si>
    <t>Adamed Pharma S.A.</t>
  </si>
  <si>
    <t>Rozwój, kliniczne potwierdzenie biorównoważności i wdrożenie złożonego trójskładnikowego leku wziewnego nowej generacji w systematycznej terapii POChP</t>
  </si>
  <si>
    <t>2022/ABM/04/00012</t>
  </si>
  <si>
    <t>Rozwój, kliniczne potwierdzenie biorównoważności i wdrożenie złożonego leku wziewnego nowej generacji w systematycznej terapii POChP</t>
  </si>
  <si>
    <t>2022/ABM/04/00013</t>
  </si>
  <si>
    <t>Rozwój, kliniczne potwierdzenie biorównoważności i wdrożenie złożonego leku wziewnego nowej generacji w systematycznej terapii chorób układu oddechowego Astmy i POChP</t>
  </si>
  <si>
    <t>2022/ABM/04/00014</t>
  </si>
  <si>
    <t>TARCHOMIŃSKIE ZAKŁADY FARMACEUTYCZNE "POLFA" SPÓŁKA AKCYJNA</t>
  </si>
  <si>
    <t>Opracowanie i rozwój produktu leczniczego z substancją czynną EMPAGLIFLOZYNĄ - leku generycznego na cukrzycę typu 2</t>
  </si>
  <si>
    <t>2022/ABM/04/00016</t>
  </si>
  <si>
    <t>Opracowanie i rozwój nowej postaci farmaceutycznej produktu leczniczego, opartego o dopuszczoną do obrotu substancję czynną, zawierającego antybiotyk kolistymetat sodowy stosowany podczas leczenia ciężkich zakażeń wywołanych przez bakterie gram-ujemne</t>
  </si>
  <si>
    <t>2022/ABM/04/00017</t>
  </si>
  <si>
    <t>"POLFARMEX" SPÓŁKA AKCYJNA</t>
  </si>
  <si>
    <t>Opracowanie i rozwój innowacyjnego rozwiązania w obszarze nowej postaci farmaceutycznej leków stosowanych w leczeniu bezsenności</t>
  </si>
  <si>
    <t>2022/ABM/04/00018</t>
  </si>
  <si>
    <t>Opracowanie i rozwój innowacyjnego połączenia lekowego mającego korzystne zastosowanie w terapiach leczenia nadciśnienia tętniczego</t>
  </si>
  <si>
    <t>2022/ABM/04/00019</t>
  </si>
  <si>
    <t>PRZEDSIĘBIORSTWO FARMACEUTYCZNO-CHEMICZNE "SYNTEZA" SPÓŁKA Z OGRANICZONĄ ODPOWIEDZIALNOŚCIĄ</t>
  </si>
  <si>
    <t>Opracowanie i rozwój leku generycznego, z substancją czynną dapagliflozyną w dawce 10 mg, stosowanego w leczeniu cukrzycy typu 2 oraz niewydolności serca</t>
  </si>
  <si>
    <t>2022/ABM/04/00021</t>
  </si>
  <si>
    <t>Tarchomińskie Zakłady Farmaceutyczne Polfa S.A.</t>
  </si>
  <si>
    <t>Opracowanie i rozwój produktu leczniczego z substancją czynną DAPAGLIFLOZYNĄ - leku generycznego na cukrzycę typu 2</t>
  </si>
  <si>
    <t>2022/ABM/05/00001</t>
  </si>
  <si>
    <t>PolTreg Spółka Akcyjna</t>
  </si>
  <si>
    <t>Terapia komórkowa stanu przedcukrzycowego (prediabetes) w oparciu o namnożone sztucznie limfocyty regulatorowe CD4+CD25+CD127- i przeciwciało antyCD20</t>
  </si>
  <si>
    <t>2022/ABM/05/00005</t>
  </si>
  <si>
    <t>Analog FGF1: nowy cel terapeutyczny dla niealkoholowej stłuszczeniowej choroby wątroby i powiązanych chorób metabolicznych.</t>
  </si>
  <si>
    <t>2022/ABM/05/00006</t>
  </si>
  <si>
    <t>Badanie kliniczne pierwszej fazy (Ia/Ib) fuzyjnego białka o dualnym mechanizmie przeciwnowotworowym</t>
  </si>
  <si>
    <t>2022/ABM/05/00007</t>
  </si>
  <si>
    <t>Pure Biologics Spółka Akcyjna</t>
  </si>
  <si>
    <t>Phase 1 study of first-in-class bispecific ROR1xCD16 molecule in Patients with B-Cell Lymphoid Malignancies/Badanie kliniczne 1 fazy, pierwszej w swojej klasie bispecyficznej cząsteczki ROR1xCD16 u pacjentów z nowotworami limfoidalnymi z komórek B</t>
  </si>
  <si>
    <t>2022/ABM/05/00008</t>
  </si>
  <si>
    <t>A phase 1 study to investigate the safety, tolerability and efficacy of bispecific compound in subjects with advanced solid tumors / Badanie kliniczne 1 fazy mające na celu zbadanie bezpieczeństwa, tolerancji i skuteczności bispecyficznego związku u pacjentów z zaawansowanymi guzami litymi</t>
  </si>
  <si>
    <t>2022/ABM/05/00011</t>
  </si>
  <si>
    <t>JJP Biologics Spółka z ograniczoną odpowiedzialnością</t>
  </si>
  <si>
    <t>Development of first-in-class antibody therapy for treatment of the ultra-rare LABD indication as well as for pulmonary and autoimmune diseases with IgA mediated pathology, using Companion Diagnostics (CDx) patient stratification for treatment with the JJP-1212.</t>
  </si>
  <si>
    <t>2022/ABM/05/00015</t>
  </si>
  <si>
    <t>Development of first-in-class antibody therapy for immunotherapy in metastatic melanoma, using Companion Diagnostics (CDx) patient stratification for treatment with the immune stimulating anti-CD270 antibody.</t>
  </si>
  <si>
    <t>2022/ABM/06/00001</t>
  </si>
  <si>
    <t>Captor Therapeutics S. A.</t>
  </si>
  <si>
    <t>2022/ABM/06/00002</t>
  </si>
  <si>
    <t>Ryvu Therapeutics S. A.</t>
  </si>
  <si>
    <t>2022/ABM/06/00003</t>
  </si>
  <si>
    <t>Celon Pharma S. A.</t>
  </si>
  <si>
    <t>Rozwój kliniczny innowacyjnego inhibitora CPL110 w nowotworach litych FGFR zależnych</t>
  </si>
  <si>
    <t>2022/ABM/06/00004</t>
  </si>
  <si>
    <t>CENTRUM TRANSFERU TECHNOLOGII MEDITRANSFER IITD SPÓŁKA Z OGRANICZONĄ ODPOWIEDZIALNOŚCIĄ*</t>
  </si>
  <si>
    <t>Opracowanie produktu leczniczego opartego o modyfikowane genetycznie limfocyty T dla terapii nawrotowych i opornych postaci szpiczaka plazmocytowego: od produkcji wektora DNA z receptorem CAR po badania I/II fazy</t>
  </si>
  <si>
    <t>2022/ABM/06/00005</t>
  </si>
  <si>
    <t>BS BIOTECHNA SPÓŁKA AKCYJNA</t>
  </si>
  <si>
    <t>Design and development of nanoparticle-RNA based drugs to be used in anti-cancer therapy with the construction of a nanoparticle platform for targeted delivery of therapeutic nucleic acids</t>
  </si>
  <si>
    <t>2022/ABM/06/00010</t>
  </si>
  <si>
    <t>FILECLO Sp. z o. o.</t>
  </si>
  <si>
    <t>Rozwój wysoce aktywnego i selektywnego terapeutyku przeciwnowotworowego będącego pochodną salinomycyny</t>
  </si>
  <si>
    <t>2022/ABM/07/00007</t>
  </si>
  <si>
    <t>Nivalit Spółką z ograniczoną odpowiedzialnością</t>
  </si>
  <si>
    <t>MENTALIO – system wsparcia decyzji diagnostycznych i terapeutycznych w obszarze zdrowia
psychicznego nastolatków w oparciu o algorytmy sztucznej inteligencji</t>
  </si>
  <si>
    <t>2022/ABM/07/00012</t>
  </si>
  <si>
    <t>Stermedia Sp. z o.o.</t>
  </si>
  <si>
    <t>Developing a product innovation in the field of supporting diagnostics and treatment in primary health care, ambulatory specialist care (AOS) and hospital treatment</t>
  </si>
  <si>
    <t>Konkurs na rozwój innowacyjnych rozwiązań terapeutycznych z wykorzystaniem technologii RNA
ABM/2021/5</t>
  </si>
  <si>
    <t>Konkurs dla przedsiębiorstw na finansowanie opracowania, oceny działania, oceny klinicznej innowacyjnych wyrobów medycznych
ABM/2022/2</t>
  </si>
  <si>
    <t>Konkurs na opracowanie i rozwój innowacyjnych rozwiązań w obszarze nowych postaci farmaceutycznych produktów leczniczych dopuszczonych do obrotu, leków generycznych i biopodobnych
ABM/2022/4</t>
  </si>
  <si>
    <t>Konkurs na rozwój medycyny celowanej lub personalizowanej na bazie terapii komórkowych lub produktów białkowych
ABM/2022/5</t>
  </si>
  <si>
    <t>Konkurs na rozwój medycyny celowanej lub personalizowanej na bazie produktów leczniczych opartych na kwasach nukleinowych i związkach drobnocząsteczkowych
ABM/2022/6</t>
  </si>
  <si>
    <t>Konkurs dla przedsiębiorstw na opracowanie innowacyjnych wyrobów medycznych opartych o sztuczną inteligencję do koordynowania diagnostyki i leczenia w ambulatoryjnej opiece szpitalnej
ABM/2022/7</t>
  </si>
  <si>
    <t>Opracowanie i kliniczny rozwój pierwszego w klasie małocząsteczkowego kandydata na lek w terapii raka jelita grubego, opartego o stymulację komórek układu immunologicznego do zwiększonej aktywności anty-nowotworowej poprzez indukowaną degradację białka.</t>
  </si>
  <si>
    <t>Przeprowadzenie wieloośrodkowego, otwartego badania klinicznego fazy II (RIVER-81) oceniającego bezpieczeństwo i skuteczność RVU120 w skojarzeniu z wenetoklaksem u pacjentów z nawrotową/oporną na leczenie ostrą białaczką szpikową, u których nie powiodła
się wcześniejsza terapia wenetoklaksem i środkiem hypometylującym.</t>
  </si>
  <si>
    <t>(ABM/2023/4) dla przedsiębiorstw na opracowanie lub adaptację wyrobów medycznych, w tym rozwiązań cyfrowych, na potrzeby medycyny ratunkowej, leczenia i rehabilitacji odniesionych obrażeń ze szczególnym uwzględnieniem medycyny pola walki, zdarzeń masowych i katastrof.</t>
  </si>
  <si>
    <t>2023/ABM/04/00003</t>
  </si>
  <si>
    <t>2023/ABM/04/00020</t>
  </si>
  <si>
    <t>2023/ABM/04/00016</t>
  </si>
  <si>
    <t>2023/ABM/04/00015</t>
  </si>
  <si>
    <t>2023/ABM/04/00005</t>
  </si>
  <si>
    <t>2023/ABM/04/00014</t>
  </si>
  <si>
    <t>MediSensonic S.A.</t>
  </si>
  <si>
    <t>Si-Cura Sp. z o.o.</t>
  </si>
  <si>
    <t>Podema Sp. z o.o.</t>
  </si>
  <si>
    <t>Metrum Cryoflex Sp. z o.o.</t>
  </si>
  <si>
    <t>Imogena Sp. z o.o.</t>
  </si>
  <si>
    <t>Regionalne Centrum Zdrowia Sp. z o.o.</t>
  </si>
  <si>
    <t xml:space="preserve"> </t>
  </si>
  <si>
    <t>Autostrzykawka</t>
  </si>
  <si>
    <t>Stworzenie innowacyjnego plastra monitorującego parametry życiowe podczas transportu pacjenta z miejsca zdarzenia masowego/pola walki.</t>
  </si>
  <si>
    <t>Zmniejszenie ryzyka zakażenia rany pourazowej poprzez prawidłowe oczyszczanie i lawaseptykę w warunkach polowych</t>
  </si>
  <si>
    <t>Opracowanie przenośnego aparatu do wspomagania leczenia neuralgii obwodowej ze szczególnym uwzględnieniem bólu po amputacjach i bólu fantomowego metodą krioanalgezji pod kontrolą ultrasonografii w warunkach ograniczonego dostępu do kompleksowego leczenia bólu pooperacyjnego pacjenta</t>
  </si>
  <si>
    <t>Budowa automatycznego izolatora kwasów nukleinowych</t>
  </si>
  <si>
    <t>Opracowanie innowacyjnego opatrunku hemostatycznego na bazie polimerów biodegradowalnych</t>
  </si>
  <si>
    <t xml:space="preserve">2022/ABM/06/00006 </t>
  </si>
  <si>
    <t>FamiCord</t>
  </si>
  <si>
    <t xml:space="preserve">Oprcaowanie celowanej terapii genowej ex vivo allogenicznych limfocytów efektorowych z krwi pępowinowej w leczeiu chorób nowotworowych układu krwiotwórczego dla populacji Polski.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</si>
</sst>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zł&quot;;[Red]\-#,##0.00\ &quot;zł&quot;"/>
    <numFmt numFmtId="44" formatCode="_-* #,##0.00\ &quot;zł&quot;_-;\-* #,##0.00\ &quot;zł&quot;_-;_-* &quot;-&quot;??\ &quot;zł&quot;_-;_-@_-"/>
    <numFmt numFmtId="164" formatCode="_-* #,##0.00\ _z_ł_-;\-* #,##0.00\ _z_ł_-;_-* &quot;-&quot;??\ _z_ł_-;_-@_-"/>
  </numFmts>
  <fonts count="5" x14ac:knownFonts="1">
    <font>
      <sz val="11"/>
      <color theme="1"/>
      <name val="Calibri"/>
      <family val="2"/>
      <scheme val="minor"/>
    </font>
    <font>
      <b/>
      <sz val="11"/>
      <color theme="1"/>
      <name val="Calibri"/>
      <family val="2"/>
      <charset val="238"/>
      <scheme val="minor"/>
    </font>
    <font>
      <sz val="11"/>
      <color theme="1"/>
      <name val="Calibri"/>
      <family val="2"/>
      <scheme val="minor"/>
    </font>
    <font>
      <b/>
      <sz val="14"/>
      <color theme="1"/>
      <name val="Calibri"/>
      <family val="2"/>
      <charset val="238"/>
      <scheme val="minor"/>
    </font>
    <font>
      <i/>
      <sz val="11"/>
      <color theme="1"/>
      <name val="Calibri"/>
      <family val="2"/>
      <charset val="238"/>
      <scheme val="minor"/>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vertical="center" wrapText="1"/>
    </xf>
    <xf numFmtId="0" fontId="0" fillId="0" borderId="1" xfId="0" applyBorder="1" applyAlignment="1">
      <alignment vertical="center"/>
    </xf>
    <xf numFmtId="0" fontId="1" fillId="2" borderId="1" xfId="0" applyFont="1" applyFill="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44" fontId="3" fillId="3" borderId="1" xfId="0" applyNumberFormat="1" applyFont="1" applyFill="1" applyBorder="1" applyAlignment="1">
      <alignment vertical="center"/>
    </xf>
    <xf numFmtId="44" fontId="0" fillId="0" borderId="1" xfId="1" applyFont="1" applyBorder="1" applyAlignment="1">
      <alignment horizontal="center" vertical="center"/>
    </xf>
    <xf numFmtId="44" fontId="0" fillId="0" borderId="0" xfId="0" applyNumberFormat="1"/>
    <xf numFmtId="0" fontId="0" fillId="0" borderId="1" xfId="0" applyBorder="1"/>
    <xf numFmtId="8" fontId="0" fillId="0" borderId="1" xfId="0" applyNumberFormat="1" applyBorder="1"/>
    <xf numFmtId="164" fontId="0" fillId="0" borderId="1" xfId="1"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3B0B-A076-4C2C-B54C-E12003CA2195}">
  <dimension ref="A1:E7"/>
  <sheetViews>
    <sheetView workbookViewId="0">
      <selection activeCell="C21" sqref="C21"/>
    </sheetView>
  </sheetViews>
  <sheetFormatPr defaultRowHeight="15" x14ac:dyDescent="0.25"/>
  <cols>
    <col min="2" max="2" width="24.140625" customWidth="1"/>
    <col min="3" max="3" width="45" style="6" customWidth="1"/>
    <col min="4" max="4" width="61" style="6" customWidth="1"/>
    <col min="5" max="5" width="25.85546875" customWidth="1"/>
  </cols>
  <sheetData>
    <row r="1" spans="1:5" ht="43.5" customHeight="1" x14ac:dyDescent="0.25">
      <c r="A1" s="14" t="s">
        <v>121</v>
      </c>
      <c r="B1" s="15"/>
      <c r="C1" s="15"/>
      <c r="D1" s="15"/>
      <c r="E1" s="15"/>
    </row>
    <row r="2" spans="1:5" ht="21" customHeight="1" x14ac:dyDescent="0.25">
      <c r="A2" s="5" t="s">
        <v>0</v>
      </c>
      <c r="B2" s="5" t="s">
        <v>1</v>
      </c>
      <c r="C2" s="1" t="s">
        <v>2</v>
      </c>
      <c r="D2" s="1" t="s">
        <v>3</v>
      </c>
      <c r="E2" s="5" t="s">
        <v>4</v>
      </c>
    </row>
    <row r="3" spans="1:5" ht="30" x14ac:dyDescent="0.25">
      <c r="A3" s="2">
        <v>1</v>
      </c>
      <c r="B3" s="4" t="s">
        <v>5</v>
      </c>
      <c r="C3" s="7" t="s">
        <v>6</v>
      </c>
      <c r="D3" s="3" t="s">
        <v>7</v>
      </c>
      <c r="E3" s="9">
        <v>58494498.189999998</v>
      </c>
    </row>
    <row r="4" spans="1:5" ht="30" x14ac:dyDescent="0.25">
      <c r="A4" s="2">
        <v>2</v>
      </c>
      <c r="B4" s="4" t="s">
        <v>8</v>
      </c>
      <c r="C4" s="7" t="s">
        <v>9</v>
      </c>
      <c r="D4" s="3" t="s">
        <v>10</v>
      </c>
      <c r="E4" s="9">
        <v>18204731.300000001</v>
      </c>
    </row>
    <row r="5" spans="1:5" ht="30" x14ac:dyDescent="0.25">
      <c r="A5" s="2">
        <v>3</v>
      </c>
      <c r="B5" s="4" t="s">
        <v>11</v>
      </c>
      <c r="C5" s="7" t="s">
        <v>12</v>
      </c>
      <c r="D5" s="3" t="s">
        <v>13</v>
      </c>
      <c r="E5" s="9">
        <v>93852588.560000002</v>
      </c>
    </row>
    <row r="6" spans="1:5" ht="25.5" customHeight="1" x14ac:dyDescent="0.25">
      <c r="A6" s="2">
        <v>4</v>
      </c>
      <c r="B6" s="4" t="s">
        <v>14</v>
      </c>
      <c r="C6" s="7" t="s">
        <v>15</v>
      </c>
      <c r="D6" s="3" t="s">
        <v>16</v>
      </c>
      <c r="E6" s="9">
        <v>83556811.519999996</v>
      </c>
    </row>
    <row r="7" spans="1:5" ht="18.75" x14ac:dyDescent="0.25">
      <c r="E7" s="8">
        <f>SUM(E3:E6)</f>
        <v>254108629.56999999</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044EE-48E9-4363-8A65-0A2F04CBD995}">
  <dimension ref="A1:E9"/>
  <sheetViews>
    <sheetView workbookViewId="0">
      <selection activeCell="E13" sqref="E13"/>
    </sheetView>
  </sheetViews>
  <sheetFormatPr defaultRowHeight="15" x14ac:dyDescent="0.25"/>
  <cols>
    <col min="2" max="2" width="25" customWidth="1"/>
    <col min="3" max="3" width="35.5703125" bestFit="1" customWidth="1"/>
    <col min="4" max="4" width="56" style="6" customWidth="1"/>
    <col min="5" max="5" width="24.7109375" customWidth="1"/>
  </cols>
  <sheetData>
    <row r="1" spans="1:5" ht="45" customHeight="1" x14ac:dyDescent="0.25">
      <c r="A1" s="14" t="s">
        <v>122</v>
      </c>
      <c r="B1" s="14"/>
      <c r="C1" s="14"/>
      <c r="D1" s="14"/>
      <c r="E1" s="14"/>
    </row>
    <row r="2" spans="1:5" x14ac:dyDescent="0.25">
      <c r="A2" s="5" t="s">
        <v>0</v>
      </c>
      <c r="B2" s="5" t="s">
        <v>1</v>
      </c>
      <c r="C2" s="1" t="s">
        <v>2</v>
      </c>
      <c r="D2" s="1" t="s">
        <v>3</v>
      </c>
      <c r="E2" s="5" t="s">
        <v>4</v>
      </c>
    </row>
    <row r="3" spans="1:5" ht="60" x14ac:dyDescent="0.25">
      <c r="A3" s="2">
        <v>1</v>
      </c>
      <c r="B3" s="4" t="s">
        <v>17</v>
      </c>
      <c r="C3" s="7" t="s">
        <v>18</v>
      </c>
      <c r="D3" s="3" t="s">
        <v>19</v>
      </c>
      <c r="E3" s="9">
        <v>9215272.0999999996</v>
      </c>
    </row>
    <row r="4" spans="1:5" ht="45" x14ac:dyDescent="0.25">
      <c r="A4" s="2">
        <v>2</v>
      </c>
      <c r="B4" s="4" t="s">
        <v>20</v>
      </c>
      <c r="C4" s="7" t="s">
        <v>21</v>
      </c>
      <c r="D4" s="3" t="s">
        <v>22</v>
      </c>
      <c r="E4" s="9">
        <v>4369412.0999999996</v>
      </c>
    </row>
    <row r="5" spans="1:5" ht="30" x14ac:dyDescent="0.25">
      <c r="A5" s="2">
        <v>3</v>
      </c>
      <c r="B5" s="4" t="s">
        <v>23</v>
      </c>
      <c r="C5" s="7" t="s">
        <v>24</v>
      </c>
      <c r="D5" s="3" t="s">
        <v>25</v>
      </c>
      <c r="E5" s="9">
        <v>1896840.06</v>
      </c>
    </row>
    <row r="6" spans="1:5" ht="90" x14ac:dyDescent="0.25">
      <c r="A6" s="2">
        <v>4</v>
      </c>
      <c r="B6" s="4" t="s">
        <v>26</v>
      </c>
      <c r="C6" s="7" t="s">
        <v>27</v>
      </c>
      <c r="D6" s="3" t="s">
        <v>28</v>
      </c>
      <c r="E6" s="9">
        <v>9274424.9100000001</v>
      </c>
    </row>
    <row r="7" spans="1:5" ht="45" x14ac:dyDescent="0.25">
      <c r="A7" s="2">
        <v>5</v>
      </c>
      <c r="B7" s="4" t="s">
        <v>29</v>
      </c>
      <c r="C7" s="7" t="s">
        <v>30</v>
      </c>
      <c r="D7" s="3" t="s">
        <v>31</v>
      </c>
      <c r="E7" s="9">
        <v>10842623.789999999</v>
      </c>
    </row>
    <row r="8" spans="1:5" ht="60" x14ac:dyDescent="0.25">
      <c r="A8" s="2">
        <v>6</v>
      </c>
      <c r="B8" s="4" t="s">
        <v>32</v>
      </c>
      <c r="C8" s="7" t="s">
        <v>33</v>
      </c>
      <c r="D8" s="3" t="s">
        <v>34</v>
      </c>
      <c r="E8" s="9">
        <v>2724391.75</v>
      </c>
    </row>
    <row r="9" spans="1:5" ht="18.75" x14ac:dyDescent="0.25">
      <c r="E9" s="8">
        <f>SUM(E3:E8)</f>
        <v>38322964.710000001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5879-0E00-4F23-B28C-710A52C2A80A}">
  <dimension ref="A1:E21"/>
  <sheetViews>
    <sheetView workbookViewId="0">
      <pane xSplit="2" ySplit="2" topLeftCell="C12" activePane="bottomRight" state="frozen"/>
      <selection pane="topRight" activeCell="C1" sqref="C1"/>
      <selection pane="bottomLeft" activeCell="A3" sqref="A3"/>
      <selection pane="bottomRight" activeCell="C15" sqref="C15"/>
    </sheetView>
  </sheetViews>
  <sheetFormatPr defaultRowHeight="15" x14ac:dyDescent="0.25"/>
  <cols>
    <col min="2" max="2" width="24.28515625" customWidth="1"/>
    <col min="3" max="3" width="45.7109375" customWidth="1"/>
    <col min="4" max="4" width="75" customWidth="1"/>
    <col min="5" max="5" width="23.85546875" customWidth="1"/>
  </cols>
  <sheetData>
    <row r="1" spans="1:5" ht="64.5" customHeight="1" x14ac:dyDescent="0.25">
      <c r="A1" s="14" t="s">
        <v>123</v>
      </c>
      <c r="B1" s="14"/>
      <c r="C1" s="14"/>
      <c r="D1" s="14"/>
      <c r="E1" s="14"/>
    </row>
    <row r="2" spans="1:5" ht="28.5" customHeight="1" x14ac:dyDescent="0.25">
      <c r="A2" s="5" t="s">
        <v>0</v>
      </c>
      <c r="B2" s="5" t="s">
        <v>1</v>
      </c>
      <c r="C2" s="1" t="s">
        <v>2</v>
      </c>
      <c r="D2" s="1" t="s">
        <v>3</v>
      </c>
      <c r="E2" s="5" t="s">
        <v>4</v>
      </c>
    </row>
    <row r="3" spans="1:5" ht="60" x14ac:dyDescent="0.25">
      <c r="A3" s="2">
        <v>1</v>
      </c>
      <c r="B3" s="4" t="s">
        <v>35</v>
      </c>
      <c r="C3" s="7" t="s">
        <v>36</v>
      </c>
      <c r="D3" s="3" t="s">
        <v>37</v>
      </c>
      <c r="E3" s="9">
        <v>12111201.119999999</v>
      </c>
    </row>
    <row r="4" spans="1:5" ht="45" x14ac:dyDescent="0.25">
      <c r="A4" s="2">
        <v>2</v>
      </c>
      <c r="B4" s="4" t="s">
        <v>38</v>
      </c>
      <c r="C4" s="7" t="s">
        <v>39</v>
      </c>
      <c r="D4" s="3" t="s">
        <v>40</v>
      </c>
      <c r="E4" s="9">
        <v>9711947.1899999995</v>
      </c>
    </row>
    <row r="5" spans="1:5" ht="45" x14ac:dyDescent="0.25">
      <c r="A5" s="2">
        <v>3</v>
      </c>
      <c r="B5" s="4" t="s">
        <v>41</v>
      </c>
      <c r="C5" s="7" t="s">
        <v>42</v>
      </c>
      <c r="D5" s="3" t="s">
        <v>43</v>
      </c>
      <c r="E5" s="9">
        <v>5078122.5199999996</v>
      </c>
    </row>
    <row r="6" spans="1:5" ht="30" x14ac:dyDescent="0.25">
      <c r="A6" s="2">
        <v>4</v>
      </c>
      <c r="B6" s="4" t="s">
        <v>44</v>
      </c>
      <c r="C6" s="7" t="s">
        <v>45</v>
      </c>
      <c r="D6" s="3" t="s">
        <v>46</v>
      </c>
      <c r="E6" s="9">
        <v>9883228.75</v>
      </c>
    </row>
    <row r="7" spans="1:5" ht="30" x14ac:dyDescent="0.25">
      <c r="A7" s="2">
        <v>5</v>
      </c>
      <c r="B7" s="4" t="s">
        <v>47</v>
      </c>
      <c r="C7" s="7" t="s">
        <v>45</v>
      </c>
      <c r="D7" s="3" t="s">
        <v>48</v>
      </c>
      <c r="E7" s="9">
        <v>3015350.67</v>
      </c>
    </row>
    <row r="8" spans="1:5" ht="45" x14ac:dyDescent="0.25">
      <c r="A8" s="2">
        <v>6</v>
      </c>
      <c r="B8" s="4" t="s">
        <v>49</v>
      </c>
      <c r="C8" s="7" t="s">
        <v>50</v>
      </c>
      <c r="D8" s="3" t="s">
        <v>51</v>
      </c>
      <c r="E8" s="9">
        <v>9942145.6500000004</v>
      </c>
    </row>
    <row r="9" spans="1:5" ht="60" x14ac:dyDescent="0.25">
      <c r="A9" s="2">
        <v>7</v>
      </c>
      <c r="B9" s="4" t="s">
        <v>52</v>
      </c>
      <c r="C9" s="7" t="s">
        <v>50</v>
      </c>
      <c r="D9" s="3" t="s">
        <v>53</v>
      </c>
      <c r="E9" s="9">
        <v>10892806.359999999</v>
      </c>
    </row>
    <row r="10" spans="1:5" ht="30" x14ac:dyDescent="0.25">
      <c r="A10" s="2">
        <v>8</v>
      </c>
      <c r="B10" s="4" t="s">
        <v>54</v>
      </c>
      <c r="C10" s="7" t="s">
        <v>50</v>
      </c>
      <c r="D10" s="3" t="s">
        <v>55</v>
      </c>
      <c r="E10" s="9">
        <v>12334709.83</v>
      </c>
    </row>
    <row r="11" spans="1:5" ht="30" x14ac:dyDescent="0.25">
      <c r="A11" s="2">
        <v>9</v>
      </c>
      <c r="B11" s="4" t="s">
        <v>56</v>
      </c>
      <c r="C11" s="7" t="s">
        <v>57</v>
      </c>
      <c r="D11" s="3" t="s">
        <v>58</v>
      </c>
      <c r="E11" s="9">
        <v>4680531.55</v>
      </c>
    </row>
    <row r="12" spans="1:5" ht="45" x14ac:dyDescent="0.25">
      <c r="A12" s="2">
        <v>10</v>
      </c>
      <c r="B12" s="4" t="s">
        <v>59</v>
      </c>
      <c r="C12" s="7" t="s">
        <v>60</v>
      </c>
      <c r="D12" s="3" t="s">
        <v>61</v>
      </c>
      <c r="E12" s="9">
        <v>11201098.210000001</v>
      </c>
    </row>
    <row r="13" spans="1:5" ht="30" x14ac:dyDescent="0.25">
      <c r="A13" s="2">
        <v>11</v>
      </c>
      <c r="B13" s="4" t="s">
        <v>62</v>
      </c>
      <c r="C13" s="7" t="s">
        <v>60</v>
      </c>
      <c r="D13" s="3" t="s">
        <v>63</v>
      </c>
      <c r="E13" s="9">
        <v>11359687.1</v>
      </c>
    </row>
    <row r="14" spans="1:5" ht="45" x14ac:dyDescent="0.25">
      <c r="A14" s="2">
        <v>12</v>
      </c>
      <c r="B14" s="4" t="s">
        <v>64</v>
      </c>
      <c r="C14" s="7" t="s">
        <v>60</v>
      </c>
      <c r="D14" s="3" t="s">
        <v>65</v>
      </c>
      <c r="E14" s="9">
        <v>11470326.359999999</v>
      </c>
    </row>
    <row r="15" spans="1:5" ht="30" x14ac:dyDescent="0.25">
      <c r="A15" s="2">
        <v>13</v>
      </c>
      <c r="B15" s="4" t="s">
        <v>66</v>
      </c>
      <c r="C15" s="7" t="s">
        <v>67</v>
      </c>
      <c r="D15" s="3" t="s">
        <v>68</v>
      </c>
      <c r="E15" s="9">
        <v>4707114.3</v>
      </c>
    </row>
    <row r="16" spans="1:5" ht="60" x14ac:dyDescent="0.25">
      <c r="A16" s="2">
        <v>14</v>
      </c>
      <c r="B16" s="4" t="s">
        <v>69</v>
      </c>
      <c r="C16" s="7" t="s">
        <v>67</v>
      </c>
      <c r="D16" s="3" t="s">
        <v>70</v>
      </c>
      <c r="E16" s="9">
        <v>4369830.84</v>
      </c>
    </row>
    <row r="17" spans="1:5" ht="30" x14ac:dyDescent="0.25">
      <c r="A17" s="2">
        <v>15</v>
      </c>
      <c r="B17" s="4" t="s">
        <v>71</v>
      </c>
      <c r="C17" s="7" t="s">
        <v>72</v>
      </c>
      <c r="D17" s="3" t="s">
        <v>73</v>
      </c>
      <c r="E17" s="9">
        <v>3899224.68</v>
      </c>
    </row>
    <row r="18" spans="1:5" ht="30" x14ac:dyDescent="0.25">
      <c r="A18" s="2">
        <v>16</v>
      </c>
      <c r="B18" s="4" t="s">
        <v>74</v>
      </c>
      <c r="C18" s="7" t="s">
        <v>72</v>
      </c>
      <c r="D18" s="3" t="s">
        <v>75</v>
      </c>
      <c r="E18" s="9">
        <v>4465094.59</v>
      </c>
    </row>
    <row r="19" spans="1:5" ht="45" x14ac:dyDescent="0.25">
      <c r="A19" s="2">
        <v>17</v>
      </c>
      <c r="B19" s="4" t="s">
        <v>76</v>
      </c>
      <c r="C19" s="7" t="s">
        <v>77</v>
      </c>
      <c r="D19" s="3" t="s">
        <v>78</v>
      </c>
      <c r="E19" s="9">
        <v>4332932.5999999996</v>
      </c>
    </row>
    <row r="20" spans="1:5" ht="30" x14ac:dyDescent="0.25">
      <c r="A20" s="2">
        <v>18</v>
      </c>
      <c r="B20" s="4" t="s">
        <v>79</v>
      </c>
      <c r="C20" s="7" t="s">
        <v>80</v>
      </c>
      <c r="D20" s="3" t="s">
        <v>81</v>
      </c>
      <c r="E20" s="9">
        <v>3338982.57</v>
      </c>
    </row>
    <row r="21" spans="1:5" ht="18.75" x14ac:dyDescent="0.25">
      <c r="E21" s="8">
        <f>SUM(E3:E20)</f>
        <v>136794334.88999999</v>
      </c>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9BFB-5B8D-4FF3-BBD2-511F9B6D835F}">
  <dimension ref="A1:E10"/>
  <sheetViews>
    <sheetView workbookViewId="0">
      <selection activeCell="D21" sqref="D21"/>
    </sheetView>
  </sheetViews>
  <sheetFormatPr defaultRowHeight="15" x14ac:dyDescent="0.25"/>
  <cols>
    <col min="2" max="2" width="32.140625" customWidth="1"/>
    <col min="3" max="3" width="54" customWidth="1"/>
    <col min="4" max="4" width="68.7109375" style="6" customWidth="1"/>
    <col min="5" max="5" width="25.5703125" customWidth="1"/>
  </cols>
  <sheetData>
    <row r="1" spans="1:5" ht="44.25" customHeight="1" x14ac:dyDescent="0.25">
      <c r="A1" s="14" t="s">
        <v>124</v>
      </c>
      <c r="B1" s="14"/>
      <c r="C1" s="14"/>
      <c r="D1" s="14"/>
      <c r="E1" s="14"/>
    </row>
    <row r="2" spans="1:5" ht="29.25" customHeight="1" x14ac:dyDescent="0.25">
      <c r="A2" s="5" t="s">
        <v>0</v>
      </c>
      <c r="B2" s="5" t="s">
        <v>1</v>
      </c>
      <c r="C2" s="1" t="s">
        <v>2</v>
      </c>
      <c r="D2" s="1" t="s">
        <v>3</v>
      </c>
      <c r="E2" s="5" t="s">
        <v>4</v>
      </c>
    </row>
    <row r="3" spans="1:5" ht="45" x14ac:dyDescent="0.25">
      <c r="A3" s="2">
        <v>1</v>
      </c>
      <c r="B3" s="4" t="s">
        <v>82</v>
      </c>
      <c r="C3" s="7" t="s">
        <v>83</v>
      </c>
      <c r="D3" s="3" t="s">
        <v>84</v>
      </c>
      <c r="E3" s="9">
        <v>31651460.460000001</v>
      </c>
    </row>
    <row r="4" spans="1:5" ht="30" x14ac:dyDescent="0.25">
      <c r="A4" s="2">
        <v>2</v>
      </c>
      <c r="B4" s="4" t="s">
        <v>85</v>
      </c>
      <c r="C4" s="7" t="s">
        <v>15</v>
      </c>
      <c r="D4" s="3" t="s">
        <v>86</v>
      </c>
      <c r="E4" s="9">
        <v>26999202.960000001</v>
      </c>
    </row>
    <row r="5" spans="1:5" ht="30" x14ac:dyDescent="0.25">
      <c r="A5" s="2">
        <v>3</v>
      </c>
      <c r="B5" s="4" t="s">
        <v>87</v>
      </c>
      <c r="C5" s="7" t="s">
        <v>60</v>
      </c>
      <c r="D5" s="3" t="s">
        <v>88</v>
      </c>
      <c r="E5" s="9">
        <v>25288230.149999999</v>
      </c>
    </row>
    <row r="6" spans="1:5" ht="60" x14ac:dyDescent="0.25">
      <c r="A6" s="2">
        <v>4</v>
      </c>
      <c r="B6" s="4" t="s">
        <v>89</v>
      </c>
      <c r="C6" s="7" t="s">
        <v>90</v>
      </c>
      <c r="D6" s="3" t="s">
        <v>91</v>
      </c>
      <c r="E6" s="9">
        <v>32439513.93</v>
      </c>
    </row>
    <row r="7" spans="1:5" ht="75" x14ac:dyDescent="0.25">
      <c r="A7" s="2">
        <v>5</v>
      </c>
      <c r="B7" s="4" t="s">
        <v>92</v>
      </c>
      <c r="C7" s="7" t="s">
        <v>90</v>
      </c>
      <c r="D7" s="3" t="s">
        <v>93</v>
      </c>
      <c r="E7" s="9">
        <v>32439596.43</v>
      </c>
    </row>
    <row r="8" spans="1:5" ht="60" x14ac:dyDescent="0.25">
      <c r="A8" s="2">
        <v>6</v>
      </c>
      <c r="B8" s="4" t="s">
        <v>94</v>
      </c>
      <c r="C8" s="7" t="s">
        <v>95</v>
      </c>
      <c r="D8" s="3" t="s">
        <v>96</v>
      </c>
      <c r="E8" s="9">
        <v>23824889.280000001</v>
      </c>
    </row>
    <row r="9" spans="1:5" ht="60" x14ac:dyDescent="0.25">
      <c r="A9" s="2">
        <v>7</v>
      </c>
      <c r="B9" s="4" t="s">
        <v>97</v>
      </c>
      <c r="C9" s="7" t="s">
        <v>95</v>
      </c>
      <c r="D9" s="3" t="s">
        <v>98</v>
      </c>
      <c r="E9" s="9">
        <v>28114415.719999999</v>
      </c>
    </row>
    <row r="10" spans="1:5" ht="18.75" x14ac:dyDescent="0.25">
      <c r="E10" s="8">
        <f>SUM(E3:E9)</f>
        <v>200757308.93000001</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89C31-A5DE-440B-8224-D5A97A6882F3}">
  <dimension ref="A1:E12"/>
  <sheetViews>
    <sheetView workbookViewId="0">
      <pane xSplit="2" ySplit="2" topLeftCell="C3" activePane="bottomRight" state="frozen"/>
      <selection pane="topRight" activeCell="C1" sqref="C1"/>
      <selection pane="bottomLeft" activeCell="A3" sqref="A3"/>
      <selection pane="bottomRight" activeCell="E11" sqref="E11"/>
    </sheetView>
  </sheetViews>
  <sheetFormatPr defaultRowHeight="15" x14ac:dyDescent="0.25"/>
  <cols>
    <col min="2" max="2" width="28.140625" customWidth="1"/>
    <col min="3" max="3" width="43.42578125" customWidth="1"/>
    <col min="4" max="4" width="64.140625" style="6" customWidth="1"/>
    <col min="5" max="5" width="24.42578125" customWidth="1"/>
  </cols>
  <sheetData>
    <row r="1" spans="1:5" ht="69.75" customHeight="1" x14ac:dyDescent="0.25">
      <c r="A1" s="14" t="s">
        <v>125</v>
      </c>
      <c r="B1" s="14"/>
      <c r="C1" s="14"/>
      <c r="D1" s="14"/>
      <c r="E1" s="14"/>
    </row>
    <row r="2" spans="1:5" x14ac:dyDescent="0.25">
      <c r="A2" s="5" t="s">
        <v>0</v>
      </c>
      <c r="B2" s="5" t="s">
        <v>1</v>
      </c>
      <c r="C2" s="1" t="s">
        <v>2</v>
      </c>
      <c r="D2" s="1" t="s">
        <v>3</v>
      </c>
      <c r="E2" s="5" t="s">
        <v>4</v>
      </c>
    </row>
    <row r="3" spans="1:5" ht="75" x14ac:dyDescent="0.25">
      <c r="A3" s="2">
        <v>1</v>
      </c>
      <c r="B3" s="4" t="s">
        <v>99</v>
      </c>
      <c r="C3" s="7" t="s">
        <v>100</v>
      </c>
      <c r="D3" s="3" t="s">
        <v>127</v>
      </c>
      <c r="E3" s="13">
        <v>52206266.759999998</v>
      </c>
    </row>
    <row r="4" spans="1:5" ht="75" x14ac:dyDescent="0.25">
      <c r="A4" s="2">
        <v>2</v>
      </c>
      <c r="B4" s="4" t="s">
        <v>101</v>
      </c>
      <c r="C4" s="7" t="s">
        <v>102</v>
      </c>
      <c r="D4" s="3" t="s">
        <v>128</v>
      </c>
      <c r="E4" s="13">
        <v>62268848.899999999</v>
      </c>
    </row>
    <row r="5" spans="1:5" ht="30" x14ac:dyDescent="0.25">
      <c r="A5" s="2">
        <v>3</v>
      </c>
      <c r="B5" s="4" t="s">
        <v>103</v>
      </c>
      <c r="C5" s="7" t="s">
        <v>104</v>
      </c>
      <c r="D5" s="3" t="s">
        <v>105</v>
      </c>
      <c r="E5" s="13">
        <v>19272574.219999999</v>
      </c>
    </row>
    <row r="6" spans="1:5" ht="60" x14ac:dyDescent="0.25">
      <c r="A6" s="2">
        <v>4</v>
      </c>
      <c r="B6" s="4" t="s">
        <v>106</v>
      </c>
      <c r="C6" s="7" t="s">
        <v>107</v>
      </c>
      <c r="D6" s="3" t="s">
        <v>108</v>
      </c>
      <c r="E6" s="13">
        <v>50623169.619999997</v>
      </c>
    </row>
    <row r="7" spans="1:5" ht="45" x14ac:dyDescent="0.25">
      <c r="A7" s="2">
        <v>5</v>
      </c>
      <c r="B7" s="4" t="s">
        <v>109</v>
      </c>
      <c r="C7" s="7" t="s">
        <v>110</v>
      </c>
      <c r="D7" s="3" t="s">
        <v>111</v>
      </c>
      <c r="E7" s="13">
        <v>32101118.289999999</v>
      </c>
    </row>
    <row r="8" spans="1:5" ht="45" x14ac:dyDescent="0.25">
      <c r="A8" s="2">
        <v>6</v>
      </c>
      <c r="B8" s="4" t="s">
        <v>149</v>
      </c>
      <c r="C8" s="7" t="s">
        <v>150</v>
      </c>
      <c r="D8" s="3" t="s">
        <v>151</v>
      </c>
      <c r="E8" s="13">
        <v>20802247.859999999</v>
      </c>
    </row>
    <row r="9" spans="1:5" ht="30" x14ac:dyDescent="0.25">
      <c r="A9" s="2">
        <v>7</v>
      </c>
      <c r="B9" s="4" t="s">
        <v>112</v>
      </c>
      <c r="C9" s="7" t="s">
        <v>113</v>
      </c>
      <c r="D9" s="3" t="s">
        <v>114</v>
      </c>
      <c r="E9" s="13">
        <v>12290540.4</v>
      </c>
    </row>
    <row r="10" spans="1:5" ht="18.75" x14ac:dyDescent="0.25">
      <c r="E10" s="8">
        <f>SUM(E3:E9)</f>
        <v>249564766.04999998</v>
      </c>
    </row>
    <row r="12" spans="1:5" x14ac:dyDescent="0.25">
      <c r="E12" s="1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4F08-AEAB-4BD4-8B6E-C219BC76FE34}">
  <dimension ref="A1:E10"/>
  <sheetViews>
    <sheetView workbookViewId="0">
      <selection activeCell="D21" sqref="D21"/>
    </sheetView>
  </sheetViews>
  <sheetFormatPr defaultRowHeight="15" x14ac:dyDescent="0.25"/>
  <cols>
    <col min="2" max="2" width="29.5703125" customWidth="1"/>
    <col min="3" max="3" width="44.5703125" bestFit="1" customWidth="1"/>
    <col min="4" max="4" width="79.28515625" style="6" customWidth="1"/>
    <col min="5" max="5" width="24.85546875" customWidth="1"/>
  </cols>
  <sheetData>
    <row r="1" spans="1:5" ht="63.75" customHeight="1" x14ac:dyDescent="0.25">
      <c r="A1" s="14" t="s">
        <v>126</v>
      </c>
      <c r="B1" s="14"/>
      <c r="C1" s="14"/>
      <c r="D1" s="14"/>
      <c r="E1" s="14"/>
    </row>
    <row r="2" spans="1:5" x14ac:dyDescent="0.25">
      <c r="A2" s="5" t="s">
        <v>0</v>
      </c>
      <c r="B2" s="5" t="s">
        <v>1</v>
      </c>
      <c r="C2" s="1" t="s">
        <v>2</v>
      </c>
      <c r="D2" s="1" t="s">
        <v>3</v>
      </c>
      <c r="E2" s="5" t="s">
        <v>4</v>
      </c>
    </row>
    <row r="3" spans="1:5" ht="45" x14ac:dyDescent="0.25">
      <c r="A3" s="2">
        <v>1</v>
      </c>
      <c r="B3" s="4" t="s">
        <v>115</v>
      </c>
      <c r="C3" s="7" t="s">
        <v>116</v>
      </c>
      <c r="D3" s="3" t="s">
        <v>117</v>
      </c>
      <c r="E3" s="9">
        <v>3768206</v>
      </c>
    </row>
    <row r="4" spans="1:5" ht="30" x14ac:dyDescent="0.25">
      <c r="A4" s="2">
        <v>2</v>
      </c>
      <c r="B4" s="4" t="s">
        <v>118</v>
      </c>
      <c r="C4" s="7" t="s">
        <v>119</v>
      </c>
      <c r="D4" s="3" t="s">
        <v>120</v>
      </c>
      <c r="E4" s="9">
        <v>6522990.4800000004</v>
      </c>
    </row>
    <row r="5" spans="1:5" ht="18.75" x14ac:dyDescent="0.25">
      <c r="E5" s="8">
        <f>SUM(E3:E4)</f>
        <v>10291196.48</v>
      </c>
    </row>
    <row r="10" spans="1:5" x14ac:dyDescent="0.25">
      <c r="E10" s="10"/>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EEE8-58DD-419D-9BAE-7EC307256ED1}">
  <dimension ref="A1:K12"/>
  <sheetViews>
    <sheetView workbookViewId="0">
      <selection activeCell="D30" sqref="D30"/>
    </sheetView>
  </sheetViews>
  <sheetFormatPr defaultRowHeight="15" x14ac:dyDescent="0.25"/>
  <cols>
    <col min="1" max="2" width="19" bestFit="1" customWidth="1"/>
    <col min="3" max="3" width="35.85546875" bestFit="1" customWidth="1"/>
    <col min="4" max="4" width="59.140625" customWidth="1"/>
    <col min="5" max="5" width="21.5703125" bestFit="1" customWidth="1"/>
  </cols>
  <sheetData>
    <row r="1" spans="1:11" x14ac:dyDescent="0.25">
      <c r="A1" s="16" t="s">
        <v>129</v>
      </c>
      <c r="B1" s="16"/>
      <c r="C1" s="16"/>
      <c r="D1" s="16"/>
      <c r="E1" s="16"/>
      <c r="F1" s="16"/>
      <c r="G1" s="16"/>
      <c r="H1" s="16"/>
      <c r="I1" s="16"/>
      <c r="J1" s="16"/>
      <c r="K1" s="16"/>
    </row>
    <row r="3" spans="1:11" x14ac:dyDescent="0.25">
      <c r="A3" s="5" t="s">
        <v>0</v>
      </c>
      <c r="B3" s="5" t="s">
        <v>1</v>
      </c>
      <c r="C3" s="1" t="s">
        <v>2</v>
      </c>
      <c r="D3" s="1" t="s">
        <v>3</v>
      </c>
      <c r="E3" s="5" t="s">
        <v>4</v>
      </c>
    </row>
    <row r="4" spans="1:11" x14ac:dyDescent="0.25">
      <c r="A4" s="11">
        <v>1</v>
      </c>
      <c r="B4" s="11" t="s">
        <v>130</v>
      </c>
      <c r="C4" s="11" t="s">
        <v>136</v>
      </c>
      <c r="D4" s="11" t="s">
        <v>143</v>
      </c>
      <c r="E4" s="12">
        <v>11783182.26</v>
      </c>
    </row>
    <row r="5" spans="1:11" x14ac:dyDescent="0.25">
      <c r="A5" s="11">
        <v>2</v>
      </c>
      <c r="B5" s="11" t="s">
        <v>131</v>
      </c>
      <c r="C5" s="11" t="s">
        <v>137</v>
      </c>
      <c r="D5" s="11" t="s">
        <v>144</v>
      </c>
      <c r="E5" s="12">
        <v>6784680</v>
      </c>
    </row>
    <row r="6" spans="1:11" x14ac:dyDescent="0.25">
      <c r="A6" s="11">
        <v>3</v>
      </c>
      <c r="B6" s="11" t="s">
        <v>132</v>
      </c>
      <c r="C6" s="11" t="s">
        <v>138</v>
      </c>
      <c r="D6" s="11" t="s">
        <v>145</v>
      </c>
      <c r="E6" s="12">
        <v>2354111.11</v>
      </c>
    </row>
    <row r="7" spans="1:11" x14ac:dyDescent="0.25">
      <c r="A7" s="11">
        <v>4</v>
      </c>
      <c r="B7" s="11" t="s">
        <v>133</v>
      </c>
      <c r="C7" s="11" t="s">
        <v>139</v>
      </c>
      <c r="D7" s="11" t="s">
        <v>146</v>
      </c>
      <c r="E7" s="12">
        <v>2453258.6</v>
      </c>
    </row>
    <row r="8" spans="1:11" x14ac:dyDescent="0.25">
      <c r="A8" s="11">
        <v>5</v>
      </c>
      <c r="B8" s="11" t="s">
        <v>134</v>
      </c>
      <c r="C8" s="11" t="s">
        <v>140</v>
      </c>
      <c r="D8" s="11" t="s">
        <v>147</v>
      </c>
      <c r="E8" s="12">
        <v>1092882.3799999999</v>
      </c>
    </row>
    <row r="9" spans="1:11" x14ac:dyDescent="0.25">
      <c r="A9" s="11">
        <v>6</v>
      </c>
      <c r="B9" s="11" t="s">
        <v>135</v>
      </c>
      <c r="C9" s="11" t="s">
        <v>141</v>
      </c>
      <c r="D9" s="11" t="s">
        <v>148</v>
      </c>
      <c r="E9" s="12">
        <v>8051382.54</v>
      </c>
    </row>
    <row r="10" spans="1:11" x14ac:dyDescent="0.25">
      <c r="A10" s="11"/>
      <c r="B10" s="11"/>
      <c r="C10" s="11"/>
      <c r="D10" s="11"/>
      <c r="E10" s="12">
        <f>SUM(E4:E9)</f>
        <v>32519496.889999997</v>
      </c>
    </row>
    <row r="12" spans="1:11" x14ac:dyDescent="0.25">
      <c r="D12" t="s">
        <v>142</v>
      </c>
    </row>
  </sheetData>
  <mergeCells count="1">
    <mergeCell ref="A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B666-F5B4-483F-97EC-E77F058D9D74}">
  <dimension ref="A1:B4"/>
  <sheetViews>
    <sheetView tabSelected="1" workbookViewId="0">
      <selection activeCell="N6" sqref="N6"/>
    </sheetView>
  </sheetViews>
  <sheetFormatPr defaultRowHeight="15" x14ac:dyDescent="0.25"/>
  <cols>
    <col min="1" max="1" width="16.85546875" bestFit="1" customWidth="1"/>
  </cols>
  <sheetData>
    <row r="1" spans="1:2" x14ac:dyDescent="0.25">
      <c r="A1" s="10">
        <f>SUM('RNA- ABM.2021.5'!E7+'Wyroby medyczne - ABM.2022.2'!E9+'Generyki - ABM.2022.4'!E21+'Terapie komórkowe -  ABM.2022.5'!E10+'Kwasy nukleinowe - ABM.2022.6'!E10+'ai-  ABM.2022.7'!E5+'ABM 2023.4'!E10)</f>
        <v>922358697.51999986</v>
      </c>
    </row>
    <row r="4" spans="1:2" x14ac:dyDescent="0.25">
      <c r="B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RNA- ABM.2021.5</vt:lpstr>
      <vt:lpstr>Wyroby medyczne - ABM.2022.2</vt:lpstr>
      <vt:lpstr>Generyki - ABM.2022.4</vt:lpstr>
      <vt:lpstr>Terapie komórkowe -  ABM.2022.5</vt:lpstr>
      <vt:lpstr>Kwasy nukleinowe - ABM.2022.6</vt:lpstr>
      <vt:lpstr>ai-  ABM.2022.7</vt:lpstr>
      <vt:lpstr>ABM 2023.4</vt:lpstr>
      <vt:lpstr>SUM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Pietruszewska</dc:creator>
  <cp:lastModifiedBy>Ireneusz Staroń</cp:lastModifiedBy>
  <dcterms:created xsi:type="dcterms:W3CDTF">2023-12-19T18:01:36Z</dcterms:created>
  <dcterms:modified xsi:type="dcterms:W3CDTF">2024-10-30T13:38:15Z</dcterms:modified>
</cp:coreProperties>
</file>